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2240"/>
  </bookViews>
  <sheets>
    <sheet name="Sheet1" sheetId="1" r:id="rId1"/>
    <sheet name="Sheet2" sheetId="2" r:id="rId2"/>
    <sheet name="Sheet3" sheetId="3" r:id="rId3"/>
  </sheets>
  <definedNames>
    <definedName name="Tier_1___up_to__5000">Sheet1!$B$17</definedName>
    <definedName name="Tier_2__5000____10_000">Sheet1!$B$18</definedName>
    <definedName name="Tier_3__10_000____60_000">Sheet1!$B$19</definedName>
  </definedNames>
  <calcPr calcId="145621"/>
</workbook>
</file>

<file path=xl/calcChain.xml><?xml version="1.0" encoding="utf-8"?>
<calcChain xmlns="http://schemas.openxmlformats.org/spreadsheetml/2006/main">
  <c r="C9" i="1" l="1"/>
  <c r="H15" i="1"/>
  <c r="G15" i="1" s="1"/>
  <c r="G13" i="1" s="1"/>
  <c r="C12" i="1" s="1"/>
  <c r="I15" i="1"/>
  <c r="G16" i="1" l="1"/>
  <c r="C13" i="1" s="1"/>
</calcChain>
</file>

<file path=xl/sharedStrings.xml><?xml version="1.0" encoding="utf-8"?>
<sst xmlns="http://schemas.openxmlformats.org/spreadsheetml/2006/main" count="19" uniqueCount="19">
  <si>
    <t>Date:</t>
  </si>
  <si>
    <t>Counselor:</t>
  </si>
  <si>
    <t>% of Participation</t>
  </si>
  <si>
    <t>Startup Amount</t>
  </si>
  <si>
    <t>Estimated Consumer Contribution</t>
  </si>
  <si>
    <t>Estimated Consumer Contribution Percentage</t>
  </si>
  <si>
    <t>Estimated KYOVR Contribution</t>
  </si>
  <si>
    <t>%Participation</t>
  </si>
  <si>
    <t>OVR Base Contribution</t>
  </si>
  <si>
    <t>50% of costs up to $10000</t>
  </si>
  <si>
    <t xml:space="preserve">Estimated Cost of Self Employment Start-up </t>
  </si>
  <si>
    <t xml:space="preserve">Consumer Name: </t>
  </si>
  <si>
    <t>KY-OVR Self-employment Cost Participation Table</t>
  </si>
  <si>
    <t>Case Number:</t>
  </si>
  <si>
    <t>95% of costs between $10,000 &amp; $60,000</t>
  </si>
  <si>
    <t>Tier 1 - up to $5000</t>
  </si>
  <si>
    <t>Tier 2 $5000 - $10,000</t>
  </si>
  <si>
    <t>Tier 3 $10,000 - $60,000</t>
  </si>
  <si>
    <t>Start-up costs greater than $60,000 requires Program Services Director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</si>
</sst>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Protection="1">
      <protection hidden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1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164" fontId="4" fillId="2" borderId="0" xfId="0" applyNumberFormat="1" applyFont="1" applyFill="1" applyProtection="1">
      <protection locked="0"/>
    </xf>
    <xf numFmtId="9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6" fillId="0" borderId="0" xfId="0" applyFont="1"/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9" fontId="6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164" fontId="7" fillId="0" borderId="3" xfId="0" applyNumberFormat="1" applyFont="1" applyBorder="1" applyAlignment="1" applyProtection="1">
      <alignment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Layout" topLeftCell="A2" zoomScaleNormal="100" workbookViewId="0">
      <selection activeCell="C2" sqref="C2"/>
    </sheetView>
  </sheetViews>
  <sheetFormatPr defaultRowHeight="12.75" x14ac:dyDescent="0.2"/>
  <cols>
    <col min="1" max="1" width="19.5703125" customWidth="1"/>
    <col min="2" max="2" width="39.5703125" customWidth="1"/>
    <col min="3" max="3" width="37.140625" customWidth="1"/>
    <col min="4" max="4" width="18.140625" customWidth="1"/>
    <col min="5" max="5" width="17.85546875" customWidth="1"/>
    <col min="6" max="6" width="8.140625" customWidth="1"/>
    <col min="7" max="7" width="13.140625" hidden="1" customWidth="1"/>
    <col min="8" max="8" width="20.5703125" hidden="1" customWidth="1"/>
    <col min="9" max="9" width="0" hidden="1" customWidth="1"/>
  </cols>
  <sheetData>
    <row r="1" spans="1:9" ht="15.75" x14ac:dyDescent="0.25">
      <c r="B1" s="2" t="s">
        <v>12</v>
      </c>
      <c r="C1" s="3"/>
    </row>
    <row r="2" spans="1:9" ht="15" x14ac:dyDescent="0.25">
      <c r="A2" s="4"/>
      <c r="B2" s="5" t="s">
        <v>0</v>
      </c>
      <c r="C2" s="6"/>
    </row>
    <row r="3" spans="1:9" ht="15" x14ac:dyDescent="0.25">
      <c r="A3" s="4"/>
      <c r="B3" s="5" t="s">
        <v>13</v>
      </c>
      <c r="C3" s="7"/>
    </row>
    <row r="4" spans="1:9" ht="15" x14ac:dyDescent="0.25">
      <c r="A4" s="4"/>
      <c r="B4" s="5" t="s">
        <v>11</v>
      </c>
      <c r="C4" s="7"/>
    </row>
    <row r="5" spans="1:9" ht="15" x14ac:dyDescent="0.25">
      <c r="A5" s="4"/>
      <c r="B5" s="5" t="s">
        <v>1</v>
      </c>
      <c r="C5" s="7"/>
    </row>
    <row r="6" spans="1:9" ht="15" x14ac:dyDescent="0.25">
      <c r="A6" s="4"/>
      <c r="B6" s="8"/>
      <c r="C6" s="7"/>
    </row>
    <row r="7" spans="1:9" ht="15" x14ac:dyDescent="0.25">
      <c r="A7" s="4"/>
      <c r="B7" s="5" t="s">
        <v>10</v>
      </c>
      <c r="C7" s="9"/>
      <c r="G7" t="s">
        <v>7</v>
      </c>
      <c r="H7" t="s">
        <v>8</v>
      </c>
    </row>
    <row r="8" spans="1:9" ht="15" x14ac:dyDescent="0.25">
      <c r="A8" s="4"/>
      <c r="B8" s="8"/>
      <c r="C8" s="7"/>
      <c r="G8">
        <v>0.5</v>
      </c>
      <c r="H8">
        <v>5000</v>
      </c>
    </row>
    <row r="9" spans="1:9" ht="15" x14ac:dyDescent="0.25">
      <c r="A9" s="4"/>
      <c r="B9" s="5" t="s">
        <v>5</v>
      </c>
      <c r="C9" s="10">
        <f>VLOOKUP(C7,B17:C19,2,TRUE)</f>
        <v>0</v>
      </c>
      <c r="G9">
        <v>0.95</v>
      </c>
      <c r="H9">
        <v>7500</v>
      </c>
    </row>
    <row r="10" spans="1:9" ht="15" x14ac:dyDescent="0.25">
      <c r="A10" s="4"/>
      <c r="B10" s="5"/>
      <c r="C10" s="7"/>
    </row>
    <row r="11" spans="1:9" ht="15" x14ac:dyDescent="0.25">
      <c r="A11" s="4"/>
      <c r="B11" s="5"/>
      <c r="C11" s="7"/>
    </row>
    <row r="12" spans="1:9" ht="15" x14ac:dyDescent="0.25">
      <c r="A12" s="4"/>
      <c r="B12" s="5" t="s">
        <v>4</v>
      </c>
      <c r="C12" s="11">
        <f>G13</f>
        <v>0</v>
      </c>
      <c r="G12" s="1"/>
    </row>
    <row r="13" spans="1:9" ht="15" x14ac:dyDescent="0.25">
      <c r="A13" s="4"/>
      <c r="B13" s="5" t="s">
        <v>6</v>
      </c>
      <c r="C13" s="11">
        <f>IF(G16=10000,10000,G15)</f>
        <v>0</v>
      </c>
      <c r="G13" s="1">
        <f>IF(C7&gt;60000,(C7-G16),(C7-G15))</f>
        <v>0</v>
      </c>
    </row>
    <row r="14" spans="1:9" ht="15" x14ac:dyDescent="0.25">
      <c r="A14" s="4"/>
      <c r="B14" s="8"/>
      <c r="C14" s="4"/>
    </row>
    <row r="15" spans="1:9" ht="15.75" thickBot="1" x14ac:dyDescent="0.3">
      <c r="A15" s="4"/>
      <c r="B15" s="8"/>
      <c r="C15" s="4"/>
      <c r="G15">
        <f>IF(C7&gt;10000,(C7-10000)*0.05+7500,H15)</f>
        <v>0</v>
      </c>
      <c r="H15">
        <f>IF(C7&gt;5000,(C7-5000)*0.5+5000,C7)</f>
        <v>0</v>
      </c>
      <c r="I15">
        <f>IF(C7&lt;5000,C7)</f>
        <v>0</v>
      </c>
    </row>
    <row r="16" spans="1:9" ht="15.75" thickBot="1" x14ac:dyDescent="0.3">
      <c r="A16" s="12"/>
      <c r="B16" s="13" t="s">
        <v>3</v>
      </c>
      <c r="C16" s="14" t="s">
        <v>2</v>
      </c>
      <c r="G16">
        <f>IF(C7&gt;60000,10000,(G15))</f>
        <v>0</v>
      </c>
    </row>
    <row r="17" spans="1:3" ht="18.75" thickBot="1" x14ac:dyDescent="0.3">
      <c r="A17" s="12" t="s">
        <v>15</v>
      </c>
      <c r="B17" s="17">
        <v>0</v>
      </c>
      <c r="C17" s="15">
        <v>0</v>
      </c>
    </row>
    <row r="18" spans="1:3" ht="18.75" thickBot="1" x14ac:dyDescent="0.3">
      <c r="A18" s="12" t="s">
        <v>16</v>
      </c>
      <c r="B18" s="17">
        <v>5000</v>
      </c>
      <c r="C18" s="15" t="s">
        <v>9</v>
      </c>
    </row>
    <row r="19" spans="1:3" ht="18.75" thickBot="1" x14ac:dyDescent="0.3">
      <c r="A19" s="12" t="s">
        <v>17</v>
      </c>
      <c r="B19" s="17">
        <v>10000</v>
      </c>
      <c r="C19" s="15" t="s">
        <v>14</v>
      </c>
    </row>
    <row r="20" spans="1:3" ht="45" x14ac:dyDescent="0.25">
      <c r="A20" s="4"/>
      <c r="B20" s="16" t="s">
        <v>18</v>
      </c>
      <c r="C20" s="4"/>
    </row>
  </sheetData>
  <sheetProtection sheet="1" objects="1" scenarios="1" selectLockedCells="1"/>
  <phoneticPr fontId="1" type="noConversion"/>
  <pageMargins left="0.75" right="0.75" top="1" bottom="1" header="0.5" footer="0.5"/>
  <pageSetup orientation="landscape" r:id="rId1"/>
  <headerFooter alignWithMargins="0">
    <oddHeader>&amp;C&amp;"Arial,Bold"&amp;14Kentucky Office of Vocational Rehabilitation</oddHeader>
    <oddFooter>&amp;L08/13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25A6886CCB92438BC2F7405CAF5F12" ma:contentTypeVersion="2" ma:contentTypeDescription="Create a new document." ma:contentTypeScope="" ma:versionID="611c1a8bbfa3fcfa2b7b2c5eb82148a7">
  <xsd:schema xmlns:xsd="http://www.w3.org/2001/XMLSchema" xmlns:xs="http://www.w3.org/2001/XMLSchema" xmlns:p="http://schemas.microsoft.com/office/2006/metadata/properties" xmlns:ns1="http://schemas.microsoft.com/sharepoint/v3" xmlns:ns2="e9bbeedf-8028-483f-9fb7-7a0fccfc2742" targetNamespace="http://schemas.microsoft.com/office/2006/metadata/properties" ma:root="true" ma:fieldsID="b5a42ccdc4e7ae49b85144573a3466ec" ns1:_="" ns2:_="">
    <xsd:import namespace="http://schemas.microsoft.com/sharepoint/v3"/>
    <xsd:import namespace="e9bbeedf-8028-483f-9fb7-7a0fccfc274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bbeedf-8028-483f-9fb7-7a0fccfc27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A2FB04-EF73-4615-8FBA-54E915BFA247}"/>
</file>

<file path=customXml/itemProps2.xml><?xml version="1.0" encoding="utf-8"?>
<ds:datastoreItem xmlns:ds="http://schemas.openxmlformats.org/officeDocument/2006/customXml" ds:itemID="{511B62A0-291E-4F8D-8B9A-43E8DDAF5B97}"/>
</file>

<file path=customXml/itemProps3.xml><?xml version="1.0" encoding="utf-8"?>
<ds:datastoreItem xmlns:ds="http://schemas.openxmlformats.org/officeDocument/2006/customXml" ds:itemID="{86ADDA5E-0161-4A4F-B6B0-183D36298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Tier_1___up_to__5000</vt:lpstr>
      <vt:lpstr>Tier_2__5000____10_000</vt:lpstr>
      <vt:lpstr>Tier_3__10_000____60_000</vt:lpstr>
    </vt:vector>
  </TitlesOfParts>
  <Company>Education Cabinet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Cabinet</dc:creator>
  <cp:lastModifiedBy>Soard, Nanci (OVR-FK)</cp:lastModifiedBy>
  <cp:lastPrinted>2013-04-04T17:05:33Z</cp:lastPrinted>
  <dcterms:created xsi:type="dcterms:W3CDTF">2010-09-02T13:19:42Z</dcterms:created>
  <dcterms:modified xsi:type="dcterms:W3CDTF">2016-05-26T17:26:14Z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0x0101002125A6886CCB92438BC2F7405CAF5F12</vt:lpwstr>
  </property>
</Properties>
</file>